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MPG saving calc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<sst xmlns="http://schemas.openxmlformats.org/spreadsheetml/2006/main" count="36" uniqueCount="34">
  <si>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Car A</t>
  </si>
  <si>
    <t>LPG Conversion?</t>
  </si>
  <si>
    <t>Car B</t>
  </si>
  <si>
    <t>Car C</t>
  </si>
  <si>
    <t>Car D</t>
  </si>
  <si>
    <t>Ave MPG</t>
  </si>
  <si>
    <t>Miles Per Litre</t>
  </si>
  <si>
    <t>Fuel</t>
  </si>
  <si>
    <t>per ltre</t>
  </si>
  <si>
    <t>Price Per Gallon</t>
  </si>
  <si>
    <t>Price per mile</t>
  </si>
  <si>
    <t>Mileage</t>
  </si>
  <si>
    <t>Cost for mileage</t>
  </si>
  <si>
    <t>Saving</t>
  </si>
  <si>
    <t>Proportion of LPG</t>
  </si>
  <si>
    <t>Real Saving</t>
  </si>
  <si>
    <t>How much does running a cheap weekday car save?</t>
  </si>
  <si>
    <t>Enter Pump price of fuel in to B4</t>
  </si>
  <si>
    <t>Enter Price of LPG fuel in D4</t>
  </si>
  <si>
    <t>this automatically updates the fuel price</t>
  </si>
  <si>
    <t>Ratio in car B</t>
  </si>
  <si>
    <t xml:space="preserve">in other columns. </t>
  </si>
  <si>
    <t>Edit D13 for proportion of mileage</t>
  </si>
  <si>
    <t>using LPG</t>
  </si>
  <si>
    <t>Enter annual mileage in B8</t>
  </si>
  <si>
    <t>(auto updates other columns)</t>
  </si>
  <si>
    <t>Don’t forget LPG conversions cost</t>
  </si>
  <si>
    <t>thick end of £1500 unless you can find</t>
  </si>
  <si>
    <t>Total</t>
  </si>
  <si>
    <t>All you then need to enter is MPG of</t>
  </si>
  <si>
    <t>the car you want with it already done.</t>
  </si>
  <si>
    <t xml:space="preserve">cars in B3, D3, F3 etc to get an </t>
  </si>
  <si>
    <t>Saves</t>
  </si>
  <si>
    <t xml:space="preserve">indication of amount you’d save. </t>
  </si>
</sst>
</file>

<file path=xl/styles.xml><?xml version="1.0" encoding="utf-8"?>
<styleSheet xmlns="http://schemas.openxmlformats.org/spreadsheetml/2006/main">
  <numFmts count="1">
    <numFmt numFmtId="59" formatCode="0.000"/>
  </numFmts>
  <fonts count="4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i/>
      <sz val="16"/>
      <name val="Verdana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1" fillId="2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vertical="top"/>
    </xf>
    <xf numFmtId="0" fontId="1" fillId="4" borderId="1" xfId="0" applyNumberFormat="1" applyFont="1" applyFill="1" applyBorder="1" applyAlignment="1">
      <alignment vertical="top"/>
    </xf>
    <xf numFmtId="59" fontId="1" fillId="2" borderId="1" xfId="0" applyNumberFormat="1" applyFont="1" applyFill="1" applyBorder="1" applyAlignment="1">
      <alignment vertical="top"/>
    </xf>
    <xf numFmtId="0" fontId="1" fillId="5" borderId="1" xfId="0" applyNumberFormat="1" applyFont="1" applyFill="1" applyBorder="1" applyAlignment="1">
      <alignment vertical="top"/>
    </xf>
    <xf numFmtId="0" fontId="1" fillId="6" borderId="1" xfId="0" applyNumberFormat="1" applyFont="1" applyFill="1" applyBorder="1" applyAlignment="1">
      <alignment vertical="top"/>
    </xf>
    <xf numFmtId="2" fontId="1" fillId="2" borderId="1" xfId="0" applyNumberFormat="1" applyFont="1" applyFill="1" applyBorder="1" applyAlignment="1">
      <alignment vertical="top"/>
    </xf>
    <xf numFmtId="0" fontId="1" fillId="7" borderId="1" xfId="0" applyNumberFormat="1" applyFont="1" applyFill="1" applyBorder="1" applyAlignment="1">
      <alignment vertical="top"/>
    </xf>
    <xf numFmtId="2" fontId="1" fillId="8" borderId="1" xfId="0" applyNumberFormat="1" applyFont="1" applyFill="1" applyBorder="1" applyAlignment="1">
      <alignment vertical="top"/>
    </xf>
    <xf numFmtId="0" fontId="2" fillId="2" borderId="1" xfId="0" applyNumberFormat="1" applyFont="1" applyFill="1" applyBorder="1" applyAlignment="1">
      <alignment vertical="top"/>
    </xf>
    <xf numFmtId="2" fontId="1" fillId="4" borderId="1" xfId="0" applyNumberFormat="1" applyFont="1" applyFill="1" applyBorder="1" applyAlignment="1">
      <alignment vertical="top"/>
    </xf>
    <xf numFmtId="0" fontId="1" fillId="8" borderId="1" xfId="0" applyNumberFormat="1" applyFont="1" applyFill="1" applyBorder="1" applyAlignment="1">
      <alignment vertical="top"/>
    </xf>
    <xf numFmtId="4" fontId="1" fillId="2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FFFFFF"/>
      <rgbColor rgb="00CDCDCD"/>
      <rgbColor rgb="00A072FD"/>
      <rgbColor rgb="0098B7FE"/>
      <rgbColor rgb="00FEBB64"/>
      <rgbColor rgb="00CFBBFE"/>
      <rgbColor rgb="00FFFCAB"/>
      <rgbColor rgb="0066B13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54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14" width="12.19921875" style="1" customWidth="1"/>
    <col min="15" max="256" width="10.296875" style="1" customWidth="1"/>
  </cols>
  <sheetData>
    <row r="1" ht="18.75" customHeight="1"/>
    <row r="2" spans="1:14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2"/>
      <c r="B3" s="2" t="s">
        <v>0</v>
      </c>
      <c r="C3" s="2"/>
      <c r="D3" s="3" t="s">
        <v>1</v>
      </c>
      <c r="E3" s="2"/>
      <c r="F3" s="2" t="s">
        <v>2</v>
      </c>
      <c r="G3" s="2"/>
      <c r="H3" s="2" t="s">
        <v>3</v>
      </c>
      <c r="I3" s="2"/>
      <c r="J3" s="2" t="s">
        <v>4</v>
      </c>
      <c r="K3" s="2"/>
      <c r="L3" s="2"/>
      <c r="M3" s="2"/>
      <c r="N3" s="2"/>
    </row>
    <row r="4" spans="1:14" ht="14.25">
      <c r="A4" s="2" t="s">
        <v>5</v>
      </c>
      <c r="B4" s="4">
        <v>15</v>
      </c>
      <c r="C4" s="2"/>
      <c r="D4" s="2">
        <f>B4*0.85</f>
        <v>12.75</v>
      </c>
      <c r="E4" s="2"/>
      <c r="F4" s="4">
        <v>40</v>
      </c>
      <c r="G4" s="2"/>
      <c r="H4" s="4">
        <v>30</v>
      </c>
      <c r="I4" s="2"/>
      <c r="J4" s="4">
        <v>40</v>
      </c>
      <c r="K4" s="2"/>
      <c r="L4" s="2"/>
      <c r="M4" s="2"/>
      <c r="N4" s="2"/>
    </row>
    <row r="5" spans="1:14" ht="14.25">
      <c r="A5" s="2" t="s">
        <v>6</v>
      </c>
      <c r="B5" s="5">
        <f>B4/4.54609188</f>
        <v>3.2995373599884217</v>
      </c>
      <c r="C5" s="2"/>
      <c r="D5" s="2"/>
      <c r="E5" s="2"/>
      <c r="F5" s="5">
        <f>F4/4.54609188</f>
        <v>8.798766293302458</v>
      </c>
      <c r="G5" s="2"/>
      <c r="H5" s="5">
        <f>H4/4.54609188</f>
        <v>6.599074719976843</v>
      </c>
      <c r="I5" s="2"/>
      <c r="J5" s="5">
        <f>J4/4.54609188</f>
        <v>8.798766293302458</v>
      </c>
      <c r="K5" s="2"/>
      <c r="L5" s="2"/>
      <c r="M5" s="2"/>
      <c r="N5" s="2"/>
    </row>
    <row r="6" spans="1:14" ht="14.25">
      <c r="A6" s="2" t="s">
        <v>7</v>
      </c>
      <c r="B6" s="6">
        <v>1.319</v>
      </c>
      <c r="C6" s="2" t="s">
        <v>8</v>
      </c>
      <c r="D6" s="7">
        <v>0.8</v>
      </c>
      <c r="E6" s="2"/>
      <c r="F6" s="2">
        <f>B6</f>
        <v>1.319</v>
      </c>
      <c r="G6" s="2"/>
      <c r="H6" s="2">
        <f>B6</f>
        <v>1.319</v>
      </c>
      <c r="I6" s="2"/>
      <c r="J6" s="2">
        <f>B6</f>
        <v>1.319</v>
      </c>
      <c r="K6" s="2"/>
      <c r="L6" s="2"/>
      <c r="M6" s="2"/>
      <c r="N6" s="2"/>
    </row>
    <row r="7" spans="1:14" ht="14.25">
      <c r="A7" s="2" t="s">
        <v>9</v>
      </c>
      <c r="B7" s="8">
        <f>B6/0.219969157</f>
        <v>5.9962951987855275</v>
      </c>
      <c r="C7" s="2"/>
      <c r="D7" s="8">
        <f>D6/0.219969157</f>
        <v>3.6368735094984252</v>
      </c>
      <c r="E7" s="8"/>
      <c r="F7" s="8">
        <f>F6/0.219969157</f>
        <v>5.9962951987855275</v>
      </c>
      <c r="G7" s="2"/>
      <c r="H7" s="8">
        <f>H6/0.219969157</f>
        <v>5.9962951987855275</v>
      </c>
      <c r="I7" s="2"/>
      <c r="J7" s="8">
        <f>J6/0.219969157</f>
        <v>5.9962951987855275</v>
      </c>
      <c r="K7" s="2"/>
      <c r="L7" s="2"/>
      <c r="M7" s="2"/>
      <c r="N7" s="2"/>
    </row>
    <row r="8" spans="1:14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14.25">
      <c r="A9" s="2" t="s">
        <v>10</v>
      </c>
      <c r="B9" s="8">
        <f>B7/B4</f>
        <v>0.3997530132523685</v>
      </c>
      <c r="C9" s="2"/>
      <c r="D9" s="8">
        <f>D7/D4</f>
        <v>0.28524498113713137</v>
      </c>
      <c r="E9" s="8"/>
      <c r="F9" s="8">
        <f>F7/F4</f>
        <v>0.14990737996963818</v>
      </c>
      <c r="G9" s="8"/>
      <c r="H9" s="8">
        <f>H7/H4</f>
        <v>0.19987650662618425</v>
      </c>
      <c r="I9" s="2"/>
      <c r="J9" s="8">
        <f>J7/J4</f>
        <v>0.14990737996963818</v>
      </c>
      <c r="K9" s="2"/>
      <c r="L9" s="2"/>
      <c r="M9" s="2"/>
      <c r="N9" s="2"/>
    </row>
    <row r="10" spans="1:14" ht="14.25">
      <c r="A10" s="2" t="s">
        <v>11</v>
      </c>
      <c r="B10" s="9">
        <v>7000</v>
      </c>
      <c r="C10" s="2"/>
      <c r="D10" s="2">
        <f>B10</f>
        <v>7000</v>
      </c>
      <c r="E10" s="2"/>
      <c r="F10" s="2">
        <f>B10</f>
        <v>7000</v>
      </c>
      <c r="G10" s="2"/>
      <c r="H10" s="2">
        <f>B10</f>
        <v>7000</v>
      </c>
      <c r="I10" s="2"/>
      <c r="J10" s="2">
        <f>H10</f>
        <v>7000</v>
      </c>
      <c r="K10" s="2"/>
      <c r="L10" s="2"/>
      <c r="M10" s="2"/>
      <c r="N10" s="2"/>
    </row>
    <row r="11" spans="1:14" ht="14.25">
      <c r="A11" s="2" t="s">
        <v>12</v>
      </c>
      <c r="B11" s="8">
        <f>B9*B10</f>
        <v>2798.2710927665794</v>
      </c>
      <c r="C11" s="2"/>
      <c r="D11" s="8">
        <f>D9*D10</f>
        <v>1996.7148679599195</v>
      </c>
      <c r="E11" s="8"/>
      <c r="F11" s="8">
        <f>F9*F10</f>
        <v>1049.3516597874673</v>
      </c>
      <c r="G11" s="8"/>
      <c r="H11" s="8">
        <f>H9*H10</f>
        <v>1399.1355463832897</v>
      </c>
      <c r="I11" s="2"/>
      <c r="J11" s="8">
        <f>J9*J10</f>
        <v>1049.3516597874673</v>
      </c>
      <c r="K11" s="2"/>
      <c r="L11" s="2"/>
      <c r="M11" s="2"/>
      <c r="N11" s="2"/>
    </row>
    <row r="12" spans="1:14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</row>
    <row r="13" spans="1:14" ht="14.25">
      <c r="A13" s="2" t="s">
        <v>13</v>
      </c>
      <c r="B13" s="2"/>
      <c r="C13" s="2"/>
      <c r="D13" s="8">
        <f>B11-D11</f>
        <v>801.5562248066599</v>
      </c>
      <c r="E13" s="8"/>
      <c r="F13" s="10">
        <f>B11-F11</f>
        <v>1748.9194329791121</v>
      </c>
      <c r="G13" s="8"/>
      <c r="H13" s="10">
        <f>B11-H11</f>
        <v>1399.1355463832897</v>
      </c>
      <c r="I13" s="2"/>
      <c r="J13" s="10">
        <f>B11-J11</f>
        <v>1748.9194329791121</v>
      </c>
      <c r="K13" s="2"/>
      <c r="L13" s="2"/>
      <c r="M13" s="2"/>
      <c r="N13" s="2"/>
    </row>
    <row r="14" spans="1:14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1:14" ht="14.25">
      <c r="A15" s="2"/>
      <c r="B15" s="2"/>
      <c r="C15" s="2" t="s">
        <v>14</v>
      </c>
      <c r="D15" s="2">
        <v>30</v>
      </c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1:14" ht="14.25">
      <c r="A16" s="2"/>
      <c r="B16" s="2"/>
      <c r="C16" s="2" t="s">
        <v>15</v>
      </c>
      <c r="D16" s="10">
        <f>D13*(D15/100)</f>
        <v>240.46686744199795</v>
      </c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4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4.25">
      <c r="A18" s="2"/>
      <c r="B18" s="2"/>
      <c r="C18" s="2"/>
      <c r="D18" s="2"/>
      <c r="E18" s="2"/>
      <c r="F18" s="2"/>
      <c r="G18" s="2" t="s">
        <v>16</v>
      </c>
      <c r="H18" s="2"/>
      <c r="I18" s="2"/>
      <c r="J18" s="2"/>
      <c r="K18" s="2"/>
      <c r="L18" s="2"/>
      <c r="M18" s="2"/>
      <c r="N18" s="2"/>
    </row>
    <row r="19" spans="1:14" ht="14.25">
      <c r="A19" s="6" t="s">
        <v>17</v>
      </c>
      <c r="B19" s="6"/>
      <c r="C19" s="2"/>
      <c r="D19" s="7" t="s">
        <v>18</v>
      </c>
      <c r="E19" s="7"/>
      <c r="F19" s="2"/>
      <c r="G19" s="2"/>
      <c r="H19" s="2"/>
      <c r="I19" s="2"/>
      <c r="J19" s="2"/>
      <c r="K19" s="2"/>
      <c r="L19" s="2"/>
      <c r="M19" s="2"/>
      <c r="N19" s="2"/>
    </row>
    <row r="20" spans="1:14" ht="14.25">
      <c r="A20" s="2" t="s">
        <v>19</v>
      </c>
      <c r="B20" s="2"/>
      <c r="C20" s="2"/>
      <c r="D20" s="2"/>
      <c r="E20" s="2"/>
      <c r="F20" s="2"/>
      <c r="G20" s="2" t="s">
        <v>20</v>
      </c>
      <c r="H20" s="2">
        <v>33</v>
      </c>
      <c r="I20" s="2"/>
      <c r="J20" s="2"/>
      <c r="K20" s="2"/>
      <c r="L20" s="2"/>
      <c r="M20" s="2"/>
      <c r="N20" s="2"/>
    </row>
    <row r="21" spans="1:14" ht="14.25">
      <c r="A21" s="2" t="s">
        <v>21</v>
      </c>
      <c r="B21" s="2"/>
      <c r="C21" s="2"/>
      <c r="D21" s="11" t="s">
        <v>22</v>
      </c>
      <c r="E21" s="2"/>
      <c r="F21" s="2"/>
      <c r="G21" s="2"/>
      <c r="H21" s="2"/>
      <c r="I21" s="2"/>
      <c r="J21" s="2"/>
      <c r="K21" s="2"/>
      <c r="L21" s="2"/>
      <c r="M21" s="2"/>
      <c r="N21" s="2"/>
    </row>
    <row r="22" spans="1:14" ht="14.25">
      <c r="A22" s="2"/>
      <c r="B22" s="2"/>
      <c r="C22" s="2"/>
      <c r="D22" s="11" t="s">
        <v>23</v>
      </c>
      <c r="E22" s="2"/>
      <c r="F22" s="2"/>
      <c r="G22" s="2" t="s">
        <v>0</v>
      </c>
      <c r="H22" s="8">
        <f>B11/100*(100-H20)</f>
        <v>1874.841632153608</v>
      </c>
      <c r="I22" s="2"/>
      <c r="J22" s="2"/>
      <c r="K22" s="2"/>
      <c r="L22" s="2"/>
      <c r="M22" s="2"/>
      <c r="N22" s="2"/>
    </row>
    <row r="23" spans="1:14" ht="14.25">
      <c r="A23" s="9" t="s">
        <v>24</v>
      </c>
      <c r="B23" s="9"/>
      <c r="C23" s="2"/>
      <c r="D23" s="2"/>
      <c r="E23" s="2"/>
      <c r="F23" s="2"/>
      <c r="G23" s="2" t="s">
        <v>2</v>
      </c>
      <c r="H23" s="8">
        <f>F11/100*H20</f>
        <v>346.28604772986415</v>
      </c>
      <c r="I23" s="2"/>
      <c r="J23" s="2"/>
      <c r="K23" s="2"/>
      <c r="L23" s="2"/>
      <c r="M23" s="2"/>
      <c r="N23" s="2"/>
    </row>
    <row r="24" spans="1:14" ht="14.25">
      <c r="A24" s="2" t="s">
        <v>25</v>
      </c>
      <c r="B24" s="2"/>
      <c r="C24" s="2"/>
      <c r="D24" s="2" t="s">
        <v>26</v>
      </c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4.25">
      <c r="A25" s="2"/>
      <c r="B25" s="2"/>
      <c r="C25" s="2"/>
      <c r="D25" s="2" t="s">
        <v>27</v>
      </c>
      <c r="E25" s="2"/>
      <c r="F25" s="2"/>
      <c r="G25" s="2" t="s">
        <v>28</v>
      </c>
      <c r="H25" s="8">
        <f>H22+H23</f>
        <v>2221.1276798834724</v>
      </c>
      <c r="I25" s="2"/>
      <c r="J25" s="2"/>
      <c r="K25" s="2"/>
      <c r="L25" s="2"/>
      <c r="M25" s="2"/>
      <c r="N25" s="2"/>
    </row>
    <row r="26" spans="1:14" ht="14.25">
      <c r="A26" s="4" t="s">
        <v>29</v>
      </c>
      <c r="B26" s="12"/>
      <c r="C26" s="2"/>
      <c r="D26" s="2" t="s">
        <v>30</v>
      </c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4" ht="14.25">
      <c r="A27" s="4" t="s">
        <v>31</v>
      </c>
      <c r="B27" s="4"/>
      <c r="C27" s="2"/>
      <c r="D27" s="2"/>
      <c r="E27" s="2"/>
      <c r="F27" s="2"/>
      <c r="G27" s="2" t="s">
        <v>32</v>
      </c>
      <c r="H27" s="8">
        <f>B11-H25</f>
        <v>577.143412883107</v>
      </c>
      <c r="I27" s="2"/>
      <c r="J27" s="2"/>
      <c r="K27" s="2"/>
      <c r="L27" s="2"/>
      <c r="M27" s="2"/>
      <c r="N27" s="2"/>
    </row>
    <row r="28" spans="1:14" ht="14.25">
      <c r="A28" s="13" t="s">
        <v>33</v>
      </c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4.25">
      <c r="A30" s="2"/>
      <c r="B30" s="8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4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4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4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4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4.25">
      <c r="A35" s="2"/>
      <c r="B35" s="2"/>
      <c r="C35" s="1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4.25">
      <c r="A36" s="2"/>
      <c r="B36" s="2"/>
      <c r="C36" s="14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4.25">
      <c r="A37" s="2"/>
      <c r="B37" s="2"/>
      <c r="C37" s="14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4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4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4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4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4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4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4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4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4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4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4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4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4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4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4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4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4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</sheetData>
  <printOptions/>
  <pageMargins left="0.7874014973640442" right="0.7874014973640442" top="0.7874014973640442" bottom="0.7874014973640442" header="0.39370083808898926" footer="0.39370083808898926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MPG Savings</dc:title>
  <dc:subject/>
  <dc:creator>© WWW.JONBRADBURY.COM</dc:creator>
  <cp:keywords/>
  <dc:description/>
  <cp:lastModifiedBy/>
  <cp:category/>
  <cp:version/>
  <cp:contentType/>
  <cp:contentStatus/>
</cp:coreProperties>
</file>